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2 KETVIRTIS 2017" sheetId="1" r:id="rId1"/>
  </sheets>
  <definedNames>
    <definedName name="_xlnm.Print_Area" localSheetId="0">'2 KETVIRTIS 2017'!$A$1:$G$102</definedName>
    <definedName name="_xlnm.Print_Titles" localSheetId="0">'2 KETVIRTIS 2017'!$19:$19</definedName>
  </definedNames>
  <calcPr fullCalcOnLoad="1"/>
</workbook>
</file>

<file path=xl/sharedStrings.xml><?xml version="1.0" encoding="utf-8"?>
<sst xmlns="http://schemas.openxmlformats.org/spreadsheetml/2006/main" count="196" uniqueCount="160">
  <si>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</si>
  <si>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</si>
  <si>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</si>
  <si>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</si>
  <si>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</si>
  <si>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</si>
  <si>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</si>
  <si>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</si>
  <si>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</si>
  <si>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</si>
  <si>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</si>
  <si>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</si>
  <si>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</si>
  <si>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</si>
  <si>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</si>
  <si>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</si>
  <si>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</si>
  <si>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</si>
  <si>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</si>
  <si>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</si>
  <si>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</si>
  <si>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</si>
  <si>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</si>
  <si>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</si>
  <si>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</si>
  <si>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</si>
  <si>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</si>
  <si>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</si>
  <si>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</si>
  <si>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</si>
  <si>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</si>
  <si>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</si>
  <si>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</si>
  <si>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</si>
  <si>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</si>
  <si>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</si>
  <si>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</si>
  <si>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</si>
  <si>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</si>
  <si>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</si>
  <si>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</si>
  <si>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</si>
  <si>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</si>
  <si>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</si>
  <si>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</si>
  <si>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</si>
  <si>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</si>
  <si>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</si>
  <si>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</si>
  <si>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</si>
  <si>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</si>
  <si>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</si>
  <si>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</si>
  <si>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</si>
  <si>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</si>
  <si>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</si>
  <si>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</si>
  <si>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</si>
  <si>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</si>
  <si>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</si>
  <si>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</si>
  <si>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</si>
  <si>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</si>
  <si>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</si>
  <si>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</si>
  <si>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</si>
  <si>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</si>
  <si>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</si>
  <si>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</si>
  <si>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</si>
  <si>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</si>
  <si>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</si>
  <si>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</si>
  <si>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</si>
  <si>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</si>
  <si>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</si>
  <si>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</si>
  <si>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</si>
  <si>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</si>
  <si>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</si>
  <si>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</si>
  <si>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</si>
  <si>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</si>
  <si>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</si>
  <si>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</si>
  <si>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</si>
  <si>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</si>
  <si>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</si>
  <si>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</si>
  <si>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</si>
  <si>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</si>
  <si>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</si>
  <si>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</si>
  <si>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</si>
  <si>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</si>
  <si>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</si>
  <si>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</si>
  <si>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</si>
  <si>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</si>
  <si>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</si>
  <si>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</si>
  <si>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</si>
  <si>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</si>
  <si>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</si>
  <si>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</si>
  <si>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</si>
  <si>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</si>
  <si>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</si>
  <si>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</si>
  <si>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</si>
  <si>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</si>
  <si>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</si>
  <si>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</si>
  <si>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</si>
  <si>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</si>
  <si>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</si>
  <si>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</si>
  <si>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</si>
  <si>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</si>
  <si>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</si>
  <si>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</si>
  <si>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</si>
  <si>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</si>
  <si>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</si>
  <si>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</si>
  <si>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</si>
  <si>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</si>
  <si>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</si>
  <si>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</si>
  <si>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</si>
  <si>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</si>
  <si>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Vyr.buhalterė</t>
  </si>
  <si>
    <t>2.</t>
  </si>
  <si>
    <t>3.</t>
  </si>
  <si>
    <t>4.</t>
  </si>
  <si>
    <t>5.</t>
  </si>
  <si>
    <t>5.1.</t>
  </si>
  <si>
    <t>5.2.</t>
  </si>
  <si>
    <t>ANYKŠČIŲ MENŲ CENTRAS</t>
  </si>
  <si>
    <t>Jelizaveta Gavrilova</t>
  </si>
  <si>
    <t>302761886, Vilniaus 36, Anykščiai</t>
  </si>
  <si>
    <t>2.1.</t>
  </si>
  <si>
    <t>2.2.</t>
  </si>
  <si>
    <t>2.3.</t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</si>
  <si>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</si>
  <si>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 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</si>
  <si>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t>1.1.</t>
  </si>
  <si>
    <t>1.2.</t>
  </si>
  <si>
    <t>2.3.1.</t>
  </si>
  <si>
    <t>2.3.2.</t>
  </si>
  <si>
    <t>2.4.</t>
  </si>
  <si>
    <t>3.1.</t>
  </si>
  <si>
    <t>3.2.</t>
  </si>
  <si>
    <t>4.1.</t>
  </si>
  <si>
    <t>4.2.</t>
  </si>
  <si>
    <t>4.3.</t>
  </si>
  <si>
    <t>PAGAL 2017 M. BIRŽELIO 30 D. DUOMENIS</t>
  </si>
  <si>
    <t>2017-08-07  Nr. MC- 108</t>
  </si>
  <si>
    <t>Direktoriaus pavaduotoja</t>
  </si>
  <si>
    <t>Rita Babelienė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</si>
</sst>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16" fontId="15" fillId="33" borderId="15" xfId="0" applyNumberFormat="1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>
      <alignment horizontal="center" vertical="center" wrapText="1"/>
    </xf>
    <xf numFmtId="16" fontId="15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16" fontId="15" fillId="0" borderId="10" xfId="0" applyNumberFormat="1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16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5" fillId="33" borderId="10" xfId="0" applyFont="1" applyFill="1" applyBorder="1" applyAlignment="1" quotePrefix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33" borderId="14" xfId="0" applyFont="1" applyFill="1" applyBorder="1" applyAlignment="1" quotePrefix="1">
      <alignment horizontal="lef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2" fontId="14" fillId="33" borderId="10" xfId="0" applyNumberFormat="1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2" fontId="53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67">
      <selection activeCell="D104" sqref="D104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08" t="s">
        <v>93</v>
      </c>
      <c r="F2" s="109"/>
      <c r="G2" s="109"/>
    </row>
    <row r="3" spans="5:7" ht="12.75">
      <c r="E3" s="110" t="s">
        <v>109</v>
      </c>
      <c r="F3" s="111"/>
      <c r="G3" s="111"/>
    </row>
    <row r="5" spans="1:7" ht="12.75">
      <c r="A5" s="112" t="s">
        <v>92</v>
      </c>
      <c r="B5" s="113"/>
      <c r="C5" s="113"/>
      <c r="D5" s="113"/>
      <c r="E5" s="113"/>
      <c r="F5" s="114"/>
      <c r="G5" s="114"/>
    </row>
    <row r="6" spans="1:7" ht="12.75">
      <c r="A6" s="115"/>
      <c r="B6" s="115"/>
      <c r="C6" s="115"/>
      <c r="D6" s="115"/>
      <c r="E6" s="115"/>
      <c r="F6" s="115"/>
      <c r="G6" s="115"/>
    </row>
    <row r="7" spans="1:7" ht="12.75">
      <c r="A7" s="116" t="s">
        <v>138</v>
      </c>
      <c r="B7" s="117"/>
      <c r="C7" s="117"/>
      <c r="D7" s="117"/>
      <c r="E7" s="117"/>
      <c r="F7" s="114"/>
      <c r="G7" s="114"/>
    </row>
    <row r="8" spans="1:7" ht="12.75">
      <c r="A8" s="116" t="s">
        <v>110</v>
      </c>
      <c r="B8" s="117"/>
      <c r="C8" s="117"/>
      <c r="D8" s="117"/>
      <c r="E8" s="117"/>
      <c r="F8" s="114"/>
      <c r="G8" s="114"/>
    </row>
    <row r="9" spans="1:7" ht="12.75" customHeight="1">
      <c r="A9" s="116" t="s">
        <v>140</v>
      </c>
      <c r="B9" s="117"/>
      <c r="C9" s="117"/>
      <c r="D9" s="117"/>
      <c r="E9" s="117"/>
      <c r="F9" s="114"/>
      <c r="G9" s="114"/>
    </row>
    <row r="10" spans="1:7" ht="12.75">
      <c r="A10" s="118" t="s">
        <v>111</v>
      </c>
      <c r="B10" s="119"/>
      <c r="C10" s="119"/>
      <c r="D10" s="119"/>
      <c r="E10" s="119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12.75">
      <c r="A12" s="121"/>
      <c r="B12" s="114"/>
      <c r="C12" s="114"/>
      <c r="D12" s="114"/>
      <c r="E12" s="114"/>
    </row>
    <row r="13" spans="1:7" ht="12.75">
      <c r="A13" s="112" t="s">
        <v>0</v>
      </c>
      <c r="B13" s="113"/>
      <c r="C13" s="113"/>
      <c r="D13" s="113"/>
      <c r="E13" s="113"/>
      <c r="F13" s="122"/>
      <c r="G13" s="122"/>
    </row>
    <row r="14" spans="1:7" ht="12.75">
      <c r="A14" s="112" t="s">
        <v>156</v>
      </c>
      <c r="B14" s="113"/>
      <c r="C14" s="113"/>
      <c r="D14" s="113"/>
      <c r="E14" s="113"/>
      <c r="F14" s="122"/>
      <c r="G14" s="122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23" t="s">
        <v>157</v>
      </c>
      <c r="B16" s="124"/>
      <c r="C16" s="124"/>
      <c r="D16" s="124"/>
      <c r="E16" s="124"/>
      <c r="F16" s="125"/>
      <c r="G16" s="125"/>
    </row>
    <row r="17" spans="1:7" ht="12.75">
      <c r="A17" s="116" t="s">
        <v>1</v>
      </c>
      <c r="B17" s="116"/>
      <c r="C17" s="116"/>
      <c r="D17" s="116"/>
      <c r="E17" s="116"/>
      <c r="F17" s="126"/>
      <c r="G17" s="126"/>
    </row>
    <row r="18" spans="1:7" ht="12.75" customHeight="1">
      <c r="A18" s="1"/>
      <c r="B18" s="2"/>
      <c r="C18" s="2"/>
      <c r="D18" s="127" t="s">
        <v>120</v>
      </c>
      <c r="E18" s="127"/>
      <c r="F18" s="127"/>
      <c r="G18" s="127"/>
    </row>
    <row r="19" spans="1:7" ht="67.5" customHeight="1">
      <c r="A19" s="12" t="s">
        <v>2</v>
      </c>
      <c r="B19" s="128" t="s">
        <v>3</v>
      </c>
      <c r="C19" s="129"/>
      <c r="D19" s="130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22">
        <f>F23+F27</f>
        <v>19768.3</v>
      </c>
      <c r="G20" s="22">
        <f>G23+G27</f>
        <v>23368.33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22"/>
      <c r="G21" s="22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22"/>
      <c r="G22" s="22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146</v>
      </c>
      <c r="F23" s="22"/>
      <c r="G23" s="22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22"/>
      <c r="G24" s="22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22"/>
      <c r="G25" s="22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22"/>
      <c r="G26" s="22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147</v>
      </c>
      <c r="F27" s="22">
        <f>F28+F29+F30+F31+F32+F33+F34+F35+F36+F37</f>
        <v>19768.3</v>
      </c>
      <c r="G27" s="22">
        <f>G28+G29+G30+G31+G32+G33+G34+G35+G36+G37</f>
        <v>23368.33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22"/>
      <c r="G28" s="22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22"/>
      <c r="G29" s="22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22"/>
      <c r="G30" s="22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22"/>
      <c r="G31" s="22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85">
        <v>2240.28</v>
      </c>
      <c r="G32" s="22">
        <v>3045.72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85">
        <v>6404.23</v>
      </c>
      <c r="G33" s="22">
        <v>7129.21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22"/>
      <c r="G34" s="22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85">
        <v>10023.23</v>
      </c>
      <c r="G35" s="22">
        <v>12092.84</v>
      </c>
    </row>
    <row r="36" spans="1:7" s="4" customFormat="1" ht="12.75" customHeight="1">
      <c r="A36" s="27" t="s">
        <v>34</v>
      </c>
      <c r="B36" s="42"/>
      <c r="C36" s="43" t="s">
        <v>144</v>
      </c>
      <c r="D36" s="44"/>
      <c r="E36" s="33"/>
      <c r="F36" s="85">
        <v>1100.56</v>
      </c>
      <c r="G36" s="22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22"/>
      <c r="G37" s="22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22"/>
      <c r="G38" s="22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50"/>
      <c r="G39" s="50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22"/>
      <c r="G40" s="22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22">
        <f>F42+F48+F49+F56+F57</f>
        <v>57300.4</v>
      </c>
      <c r="G41" s="22">
        <f>G42+G48+G49+G56+G57</f>
        <v>29642.38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141</v>
      </c>
      <c r="F42" s="22">
        <f>F44</f>
        <v>10231.26</v>
      </c>
      <c r="G42" s="22">
        <f>G44</f>
        <v>6678.36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22"/>
      <c r="G43" s="22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141</v>
      </c>
      <c r="F44" s="85">
        <v>10231.26</v>
      </c>
      <c r="G44" s="22">
        <v>6678.36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22"/>
      <c r="G45" s="22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22"/>
      <c r="G46" s="22"/>
    </row>
    <row r="47" spans="1:7" s="4" customFormat="1" ht="12.75" customHeight="1">
      <c r="A47" s="58" t="s">
        <v>91</v>
      </c>
      <c r="B47" s="53"/>
      <c r="C47" s="131" t="s">
        <v>126</v>
      </c>
      <c r="D47" s="132"/>
      <c r="E47" s="34"/>
      <c r="F47" s="22"/>
      <c r="G47" s="22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142</v>
      </c>
      <c r="F48" s="22">
        <v>0</v>
      </c>
      <c r="G48" s="22">
        <v>283.25</v>
      </c>
    </row>
    <row r="49" spans="1:7" s="4" customFormat="1" ht="12.75" customHeight="1">
      <c r="A49" s="46" t="s">
        <v>36</v>
      </c>
      <c r="B49" s="55" t="s">
        <v>145</v>
      </c>
      <c r="C49" s="56"/>
      <c r="D49" s="57"/>
      <c r="E49" s="23" t="s">
        <v>143</v>
      </c>
      <c r="F49" s="22">
        <f>F50+F51+F52+F53+F54+F55</f>
        <v>26480.56</v>
      </c>
      <c r="G49" s="22">
        <f>G50+G51+G52+G53+G54+G55</f>
        <v>22061.43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22"/>
      <c r="G50" s="22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22"/>
      <c r="G51" s="67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22"/>
      <c r="G52" s="22"/>
    </row>
    <row r="53" spans="1:7" s="4" customFormat="1" ht="12.75" customHeight="1">
      <c r="A53" s="58" t="s">
        <v>41</v>
      </c>
      <c r="B53" s="42"/>
      <c r="C53" s="131" t="s">
        <v>88</v>
      </c>
      <c r="D53" s="132"/>
      <c r="E53" s="68"/>
      <c r="F53" s="22"/>
      <c r="G53" s="22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148</v>
      </c>
      <c r="F54" s="85">
        <v>13299.03</v>
      </c>
      <c r="G54" s="22">
        <v>5949.98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149</v>
      </c>
      <c r="F55" s="85">
        <v>13181.53</v>
      </c>
      <c r="G55" s="22">
        <v>16111.45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22"/>
      <c r="G56" s="22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150</v>
      </c>
      <c r="F57" s="85">
        <v>20588.58</v>
      </c>
      <c r="G57" s="22">
        <v>619.34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05">
        <f>SUM(F20+F40+F41)</f>
        <v>77068.7</v>
      </c>
      <c r="G58" s="104">
        <f>G20+G40+G41</f>
        <v>53010.71000000001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22">
        <f>F60+F61+F62+F63</f>
        <v>29950.57</v>
      </c>
      <c r="G59" s="22">
        <f>G60+G61+G62+G63</f>
        <v>11388.599999999999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85">
        <v>17415.35</v>
      </c>
      <c r="G60" s="22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151</v>
      </c>
      <c r="F61" s="106">
        <v>11107.73</v>
      </c>
      <c r="G61" s="70">
        <v>9869.63</v>
      </c>
    </row>
    <row r="62" spans="1:7" s="4" customFormat="1" ht="12.75" customHeight="1">
      <c r="A62" s="23" t="s">
        <v>36</v>
      </c>
      <c r="B62" s="133" t="s">
        <v>101</v>
      </c>
      <c r="C62" s="134"/>
      <c r="D62" s="135"/>
      <c r="E62" s="23"/>
      <c r="F62" s="85">
        <v>0</v>
      </c>
      <c r="G62" s="22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152</v>
      </c>
      <c r="F63" s="85">
        <v>1427.49</v>
      </c>
      <c r="G63" s="22">
        <v>1518.97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22">
        <f>SUM(F65+F69)</f>
        <v>17105.8</v>
      </c>
      <c r="G64" s="22">
        <f>SUM(G65+G69)</f>
        <v>5951.78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22"/>
      <c r="G65" s="22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22"/>
      <c r="G66" s="22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22"/>
      <c r="G67" s="22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22"/>
      <c r="G68" s="22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50">
        <f>SUM(F80:F82)</f>
        <v>17105.8</v>
      </c>
      <c r="G69" s="50">
        <f>SUM(G80:G82)</f>
        <v>5951.78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22"/>
      <c r="G70" s="22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22"/>
      <c r="G71" s="22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22"/>
      <c r="G72" s="22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22"/>
      <c r="G73" s="22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22"/>
      <c r="G74" s="22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22"/>
      <c r="G75" s="85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22"/>
      <c r="G76" s="22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22"/>
      <c r="G77" s="22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22"/>
      <c r="G78" s="22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22"/>
      <c r="G79" s="22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153</v>
      </c>
      <c r="F80" s="85">
        <v>2240.8</v>
      </c>
      <c r="G80" s="22">
        <v>20.08</v>
      </c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85">
        <v>8933.3</v>
      </c>
      <c r="G81" s="22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154</v>
      </c>
      <c r="F82" s="85">
        <v>5931.7</v>
      </c>
      <c r="G82" s="22">
        <v>5931.7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155</v>
      </c>
      <c r="F83" s="107"/>
      <c r="G83" s="22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22">
        <f>F85+F86+F89+F90</f>
        <v>30012.33</v>
      </c>
      <c r="G84" s="22">
        <f>G85+G86+G89+G90</f>
        <v>35670.33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22"/>
      <c r="G85" s="22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22"/>
      <c r="G86" s="22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22"/>
      <c r="G87" s="22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22"/>
      <c r="G88" s="22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22"/>
      <c r="G89" s="22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22">
        <f>SUM(F91+F92)</f>
        <v>30012.33</v>
      </c>
      <c r="G90" s="22">
        <f>G91+G92</f>
        <v>35670.33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85">
        <v>-5658</v>
      </c>
      <c r="G91" s="22">
        <v>2147.35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85">
        <v>35670.33</v>
      </c>
      <c r="G92" s="22">
        <v>33522.98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22"/>
      <c r="G93" s="22"/>
    </row>
    <row r="94" spans="1:7" s="4" customFormat="1" ht="25.5" customHeight="1">
      <c r="A94" s="17"/>
      <c r="B94" s="136" t="s">
        <v>116</v>
      </c>
      <c r="C94" s="137"/>
      <c r="D94" s="132"/>
      <c r="E94" s="35"/>
      <c r="F94" s="105">
        <f>SUM(F59+F64+F84+F93)</f>
        <v>77068.7</v>
      </c>
      <c r="G94" s="22">
        <f>G59+G64+G84+G93</f>
        <v>53010.71</v>
      </c>
    </row>
    <row r="95" spans="1:7" s="4" customFormat="1" ht="18.75">
      <c r="A95" s="97"/>
      <c r="B95" s="98"/>
      <c r="C95" s="98"/>
      <c r="D95" s="98"/>
      <c r="E95" s="98"/>
      <c r="F95" s="99"/>
      <c r="G95" s="99"/>
    </row>
    <row r="96" spans="1:7" s="4" customFormat="1" ht="12.75" customHeight="1">
      <c r="A96" s="140" t="s">
        <v>158</v>
      </c>
      <c r="B96" s="140"/>
      <c r="C96" s="140"/>
      <c r="D96" s="140"/>
      <c r="E96" s="140"/>
      <c r="F96" s="141" t="s">
        <v>159</v>
      </c>
      <c r="G96" s="141"/>
    </row>
    <row r="97" spans="1:7" s="4" customFormat="1" ht="18.75">
      <c r="A97" s="142" t="s">
        <v>130</v>
      </c>
      <c r="B97" s="142"/>
      <c r="C97" s="142"/>
      <c r="D97" s="142"/>
      <c r="E97" s="142"/>
      <c r="F97" s="143" t="s">
        <v>108</v>
      </c>
      <c r="G97" s="143"/>
    </row>
    <row r="98" spans="1:7" s="4" customFormat="1" ht="18.75">
      <c r="A98" s="144" t="s">
        <v>128</v>
      </c>
      <c r="B98" s="145"/>
      <c r="C98" s="145"/>
      <c r="D98" s="145"/>
      <c r="E98" s="103"/>
      <c r="F98" s="100"/>
      <c r="G98" s="100"/>
    </row>
    <row r="99" spans="1:7" s="4" customFormat="1" ht="18.75">
      <c r="A99" s="101"/>
      <c r="B99" s="102"/>
      <c r="C99" s="102"/>
      <c r="D99" s="102"/>
      <c r="E99" s="103"/>
      <c r="F99" s="100"/>
      <c r="G99" s="100"/>
    </row>
    <row r="100" spans="1:7" s="4" customFormat="1" ht="14.25">
      <c r="A100" s="146" t="s">
        <v>131</v>
      </c>
      <c r="B100" s="146"/>
      <c r="C100" s="146"/>
      <c r="D100" s="146"/>
      <c r="E100" s="146"/>
      <c r="F100" s="147" t="s">
        <v>139</v>
      </c>
      <c r="G100" s="147"/>
    </row>
    <row r="101" spans="1:7" s="4" customFormat="1" ht="12.75" customHeight="1">
      <c r="A101" s="138" t="s">
        <v>129</v>
      </c>
      <c r="B101" s="138"/>
      <c r="C101" s="138"/>
      <c r="D101" s="138"/>
      <c r="E101" s="138"/>
      <c r="F101" s="139" t="s">
        <v>108</v>
      </c>
      <c r="G101" s="139"/>
    </row>
    <row r="102" spans="1:7" s="4" customFormat="1" ht="15">
      <c r="A102" s="16"/>
      <c r="B102" s="16"/>
      <c r="C102" s="16"/>
      <c r="D102" s="16"/>
      <c r="E102" s="15"/>
      <c r="F102" s="16"/>
      <c r="G102" s="16"/>
    </row>
    <row r="103" s="4" customFormat="1" ht="12.75">
      <c r="E103" s="5"/>
    </row>
    <row r="104" s="4" customFormat="1" ht="12.75">
      <c r="E104" s="5"/>
    </row>
    <row r="105" s="4" customFormat="1" ht="12.75">
      <c r="E105" s="5"/>
    </row>
    <row r="106" s="4" customFormat="1" ht="12.75">
      <c r="E106" s="5"/>
    </row>
    <row r="107" s="4" customFormat="1" ht="12.75">
      <c r="E107" s="5"/>
    </row>
    <row r="108" s="4" customFormat="1" ht="12.75">
      <c r="E108" s="5"/>
    </row>
    <row r="109" s="4" customFormat="1" ht="12.75">
      <c r="E109" s="5"/>
    </row>
    <row r="110" s="4" customFormat="1" ht="12.75">
      <c r="E110" s="5"/>
    </row>
    <row r="111" s="4" customFormat="1" ht="12.75">
      <c r="E111" s="5"/>
    </row>
    <row r="112" s="4" customFormat="1" ht="12.75">
      <c r="E112" s="5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dell2</cp:lastModifiedBy>
  <cp:lastPrinted>2017-03-10T14:37:02Z</cp:lastPrinted>
  <dcterms:created xsi:type="dcterms:W3CDTF">2009-07-20T14:30:53Z</dcterms:created>
  <dcterms:modified xsi:type="dcterms:W3CDTF">2017-08-04T12:33:22Z</dcterms:modified>
  <cp:category/>
  <cp:version/>
  <cp:contentType/>
  <cp:contentStatus/>
</cp:coreProperties>
</file>